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A132A072-DA40-47E3-B35B-A1872913A14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記入シート" sheetId="1" r:id="rId1"/>
    <sheet name="選択" sheetId="2" r:id="rId2"/>
  </sheets>
  <definedNames>
    <definedName name="_xlnm.Print_Area" localSheetId="0">記入シート!$A$1:$G$25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E18" i="1"/>
  <c r="E17" i="1"/>
  <c r="E16" i="1"/>
  <c r="E15" i="1"/>
  <c r="E14" i="1"/>
  <c r="E22" i="1" l="1"/>
  <c r="E24" i="1" s="1"/>
</calcChain>
</file>

<file path=xl/sharedStrings.xml><?xml version="1.0" encoding="utf-8"?>
<sst xmlns="http://schemas.openxmlformats.org/spreadsheetml/2006/main" count="54" uniqueCount="42">
  <si>
    <t>電気</t>
    <rPh sb="0" eb="2">
      <t>デンキ</t>
    </rPh>
    <phoneticPr fontId="2"/>
  </si>
  <si>
    <t>kwh</t>
    <phoneticPr fontId="2"/>
  </si>
  <si>
    <t>都市ガス</t>
    <rPh sb="0" eb="2">
      <t>トシ</t>
    </rPh>
    <phoneticPr fontId="2"/>
  </si>
  <si>
    <t>プロパンガス</t>
    <phoneticPr fontId="2"/>
  </si>
  <si>
    <t>灯油</t>
    <rPh sb="0" eb="2">
      <t>トウユ</t>
    </rPh>
    <phoneticPr fontId="2"/>
  </si>
  <si>
    <t>使用量</t>
    <rPh sb="0" eb="3">
      <t>シヨウリョウ</t>
    </rPh>
    <phoneticPr fontId="2"/>
  </si>
  <si>
    <t>（選択）</t>
    <phoneticPr fontId="2"/>
  </si>
  <si>
    <t>L</t>
    <phoneticPr fontId="2"/>
  </si>
  <si>
    <t>エネルギー種類</t>
    <rPh sb="5" eb="7">
      <t>シュルイ</t>
    </rPh>
    <phoneticPr fontId="2"/>
  </si>
  <si>
    <t>地区</t>
    <rPh sb="0" eb="2">
      <t>チク</t>
    </rPh>
    <phoneticPr fontId="2"/>
  </si>
  <si>
    <t>CO2換算係数</t>
    <rPh sb="3" eb="5">
      <t>カンザン</t>
    </rPh>
    <rPh sb="5" eb="7">
      <t>ケイスウ</t>
    </rPh>
    <phoneticPr fontId="2"/>
  </si>
  <si>
    <t>電力</t>
    <rPh sb="0" eb="2">
      <t>デンリョク</t>
    </rPh>
    <phoneticPr fontId="2"/>
  </si>
  <si>
    <t>温対法</t>
    <rPh sb="0" eb="3">
      <t>オンタイホウ</t>
    </rPh>
    <phoneticPr fontId="2"/>
  </si>
  <si>
    <t>CO2排出量</t>
    <rPh sb="3" eb="5">
      <t>ハイシュツ</t>
    </rPh>
    <rPh sb="5" eb="6">
      <t>リョウ</t>
    </rPh>
    <phoneticPr fontId="2"/>
  </si>
  <si>
    <t>◆STEP１（プルダウン選択）</t>
    <rPh sb="12" eb="14">
      <t>センタク</t>
    </rPh>
    <phoneticPr fontId="2"/>
  </si>
  <si>
    <t>軽油</t>
    <rPh sb="0" eb="2">
      <t>ケイユ</t>
    </rPh>
    <phoneticPr fontId="2"/>
  </si>
  <si>
    <t>自動計算</t>
    <rPh sb="0" eb="2">
      <t>ジドウ</t>
    </rPh>
    <rPh sb="2" eb="4">
      <t>ケイサン</t>
    </rPh>
    <phoneticPr fontId="2"/>
  </si>
  <si>
    <t>◆STEP２（請求書などから実績を入力）</t>
    <rPh sb="7" eb="10">
      <t>セイキュウショ</t>
    </rPh>
    <rPh sb="14" eb="16">
      <t>ジッセキ</t>
    </rPh>
    <rPh sb="17" eb="19">
      <t>ニュウリョク</t>
    </rPh>
    <phoneticPr fontId="2"/>
  </si>
  <si>
    <r>
      <t>m</t>
    </r>
    <r>
      <rPr>
        <vertAlign val="superscript"/>
        <sz val="11"/>
        <color theme="1"/>
        <rFont val="Meiryo UI"/>
        <family val="3"/>
        <charset val="128"/>
      </rPr>
      <t>3</t>
    </r>
    <phoneticPr fontId="2"/>
  </si>
  <si>
    <t>【簡易版】　CO2排出量 算出表</t>
    <rPh sb="1" eb="4">
      <t>カンイバン</t>
    </rPh>
    <rPh sb="9" eb="11">
      <t>ハイシュツ</t>
    </rPh>
    <rPh sb="11" eb="12">
      <t>リョウ</t>
    </rPh>
    <rPh sb="13" eb="15">
      <t>サンシュツ</t>
    </rPh>
    <rPh sb="15" eb="16">
      <t>ヒョウ</t>
    </rPh>
    <phoneticPr fontId="2"/>
  </si>
  <si>
    <t>北海道電力エリア</t>
    <phoneticPr fontId="2"/>
  </si>
  <si>
    <t>東北電力エリア</t>
    <phoneticPr fontId="2"/>
  </si>
  <si>
    <t>東京電力エリア</t>
    <phoneticPr fontId="2"/>
  </si>
  <si>
    <t>中部電力エリア</t>
    <phoneticPr fontId="2"/>
  </si>
  <si>
    <t>北陸電力エリア</t>
    <phoneticPr fontId="2"/>
  </si>
  <si>
    <t>関西電力エリア</t>
    <phoneticPr fontId="2"/>
  </si>
  <si>
    <t>中国電力エリア</t>
    <phoneticPr fontId="2"/>
  </si>
  <si>
    <t>四国電力エリア</t>
    <phoneticPr fontId="2"/>
  </si>
  <si>
    <t>九州電力エリア</t>
    <phoneticPr fontId="2"/>
  </si>
  <si>
    <t>沖縄電力エリア</t>
    <phoneticPr fontId="2"/>
  </si>
  <si>
    <t>2020年係数</t>
    <rPh sb="4" eb="5">
      <t>ネン</t>
    </rPh>
    <rPh sb="5" eb="7">
      <t>ケイスウ</t>
    </rPh>
    <phoneticPr fontId="2"/>
  </si>
  <si>
    <t>所在エリア</t>
    <rPh sb="0" eb="2">
      <t>ショザイ</t>
    </rPh>
    <phoneticPr fontId="2"/>
  </si>
  <si>
    <t>A重油</t>
    <rPh sb="1" eb="3">
      <t>ジュウユ</t>
    </rPh>
    <phoneticPr fontId="2"/>
  </si>
  <si>
    <t>CO2排出量は</t>
    <rPh sb="3" eb="5">
      <t>ハイシュツ</t>
    </rPh>
    <rPh sb="5" eb="6">
      <t>リョウ</t>
    </rPh>
    <phoneticPr fontId="2"/>
  </si>
  <si>
    <t>（kg-CO2）</t>
    <phoneticPr fontId="2"/>
  </si>
  <si>
    <t>ただし、極めて簡易な算出方法ですので、算出結果はあくまでも参考値として御活用ください。</t>
    <rPh sb="10" eb="12">
      <t>サンシュツ</t>
    </rPh>
    <rPh sb="12" eb="14">
      <t>ホウホウ</t>
    </rPh>
    <phoneticPr fontId="2"/>
  </si>
  <si>
    <t>所在エリアとエネルギー使用量を入力すれば、CO2排出量が自動計算されるようになっています。</t>
    <rPh sb="0" eb="2">
      <t>ショザイ</t>
    </rPh>
    <rPh sb="11" eb="13">
      <t>シヨウ</t>
    </rPh>
    <rPh sb="13" eb="14">
      <t>リョウ</t>
    </rPh>
    <phoneticPr fontId="2"/>
  </si>
  <si>
    <t>t-CO2です。</t>
    <phoneticPr fontId="2"/>
  </si>
  <si>
    <t>手動入力</t>
    <rPh sb="0" eb="2">
      <t>シュドウ</t>
    </rPh>
    <rPh sb="2" eb="4">
      <t>ニュウリョク</t>
    </rPh>
    <phoneticPr fontId="2"/>
  </si>
  <si>
    <t>杉の木に換算すると</t>
    <rPh sb="0" eb="1">
      <t>スギ</t>
    </rPh>
    <rPh sb="2" eb="3">
      <t>キ</t>
    </rPh>
    <rPh sb="4" eb="6">
      <t>カンザン</t>
    </rPh>
    <phoneticPr fontId="2"/>
  </si>
  <si>
    <t>本です。</t>
    <rPh sb="0" eb="1">
      <t>ホン</t>
    </rPh>
    <phoneticPr fontId="2"/>
  </si>
  <si>
    <t>　杉の木は50年杉
　高さが約20～30m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</si>
</sst>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"/>
    <numFmt numFmtId="177" formatCode="&quot;約&quot;\ #,##0.00;[Red]\-#,##0.00"/>
  </numFmts>
  <fonts count="15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vertAlign val="superscript"/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rgb="FF0000FF"/>
      <name val="Meiryo UI"/>
      <family val="3"/>
      <charset val="128"/>
    </font>
    <font>
      <sz val="14"/>
      <color rgb="FFFF0000"/>
      <name val="Meiryo UI"/>
      <family val="3"/>
      <charset val="128"/>
    </font>
    <font>
      <sz val="20"/>
      <color theme="1"/>
      <name val="Meiryo UI"/>
      <family val="3"/>
      <charset val="128"/>
    </font>
    <font>
      <sz val="14"/>
      <color rgb="FF222222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6"/>
      <color rgb="FFFF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4" fillId="3" borderId="2" xfId="0" applyFont="1" applyFill="1" applyBorder="1" applyAlignment="1">
      <alignment horizontal="right" vertical="center" indent="1"/>
    </xf>
    <xf numFmtId="0" fontId="4" fillId="3" borderId="1" xfId="0" applyFont="1" applyFill="1" applyBorder="1" applyAlignment="1">
      <alignment horizontal="right" vertical="center" indent="1"/>
    </xf>
    <xf numFmtId="38" fontId="4" fillId="4" borderId="1" xfId="1" applyNumberFormat="1" applyFont="1" applyFill="1" applyBorder="1" applyAlignment="1">
      <alignment horizontal="right" vertical="center" indent="1"/>
    </xf>
    <xf numFmtId="0" fontId="7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5" fillId="2" borderId="1" xfId="1" applyNumberFormat="1" applyFont="1" applyFill="1" applyBorder="1" applyAlignment="1">
      <alignment horizontal="right" vertical="center" indent="1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0" fontId="11" fillId="0" borderId="0" xfId="0" applyFont="1"/>
    <xf numFmtId="0" fontId="3" fillId="3" borderId="6" xfId="0" applyFont="1" applyFill="1" applyBorder="1" applyAlignment="1">
      <alignment vertical="center"/>
    </xf>
    <xf numFmtId="177" fontId="5" fillId="2" borderId="1" xfId="1" applyNumberFormat="1" applyFont="1" applyFill="1" applyBorder="1" applyAlignment="1">
      <alignment horizontal="right" vertical="center" indent="1"/>
    </xf>
    <xf numFmtId="0" fontId="13" fillId="0" borderId="5" xfId="0" applyFont="1" applyFill="1" applyBorder="1" applyAlignment="1">
      <alignment horizontal="left" vertical="center" indent="2"/>
    </xf>
    <xf numFmtId="0" fontId="14" fillId="0" borderId="5" xfId="0" applyFont="1" applyFill="1" applyBorder="1" applyAlignment="1">
      <alignment horizontal="left" vertical="center" indent="2"/>
    </xf>
    <xf numFmtId="0" fontId="5" fillId="5" borderId="3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681990</xdr:colOff>
      <xdr:row>9</xdr:row>
      <xdr:rowOff>118110</xdr:rowOff>
    </xdr:from>
    <xdr:to>
      <xdr:col>1</xdr:col>
      <xdr:colOff>1276350</xdr:colOff>
      <xdr:row>10</xdr:row>
      <xdr:rowOff>53340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rot="5400000">
          <a:off x="1476375" y="1586865"/>
          <a:ext cx="346710" cy="5943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674370</xdr:colOff>
      <xdr:row>19</xdr:row>
      <xdr:rowOff>95250</xdr:rowOff>
    </xdr:from>
    <xdr:to>
      <xdr:col>4</xdr:col>
      <xdr:colOff>1268730</xdr:colOff>
      <xdr:row>20</xdr:row>
      <xdr:rowOff>270510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rot="5400000">
          <a:off x="5825490" y="7326630"/>
          <a:ext cx="365760" cy="5943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137160</xdr:colOff>
      <xdr:row>6</xdr:row>
      <xdr:rowOff>52387</xdr:rowOff>
    </xdr:from>
    <xdr:ext cx="4849148" cy="1023870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923223" y="2124075"/>
          <a:ext cx="4849148" cy="10238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１　静岡、岐阜、三重、福井、兵庫、香川、愛媛各県においては、複数のエリアに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　　　　またがって地域がありますので、電力料金の領収書などで確認をして下さい。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２　手動入力を選択した場合、「選択」シートに換算係数を入力してください。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３　複数の地域に事業所がある場合は、それぞれの地域で算出してください。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16</xdr:row>
      <xdr:rowOff>45720</xdr:rowOff>
    </xdr:from>
    <xdr:to>
      <xdr:col>4</xdr:col>
      <xdr:colOff>754380</xdr:colOff>
      <xdr:row>31</xdr:row>
      <xdr:rowOff>26670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2903220"/>
          <a:ext cx="4953000" cy="352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6"/>
  <sheetViews>
    <sheetView showGridLines="0" tabSelected="1" topLeftCell="A4" zoomScale="80" zoomScaleNormal="80" workbookViewId="0">
      <selection activeCell="E10" sqref="E10"/>
    </sheetView>
  </sheetViews>
  <sheetFormatPr defaultColWidth="8.875" defaultRowHeight="15.75" x14ac:dyDescent="0.4"/>
  <cols>
    <col min="1" max="1" width="8.875" style="1"/>
    <col min="2" max="2" width="27.625" style="1" customWidth="1"/>
    <col min="3" max="3" width="20.875" style="1" customWidth="1"/>
    <col min="4" max="4" width="8.875" style="1" customWidth="1"/>
    <col min="5" max="5" width="22.375" style="1" customWidth="1"/>
    <col min="6" max="16384" width="8.875" style="1"/>
  </cols>
  <sheetData>
    <row r="1" spans="2:5" ht="33" customHeight="1" x14ac:dyDescent="0.4">
      <c r="B1" s="19" t="s">
        <v>19</v>
      </c>
    </row>
    <row r="3" spans="2:5" ht="19.5" x14ac:dyDescent="0.3">
      <c r="B3" s="28" t="s">
        <v>36</v>
      </c>
    </row>
    <row r="4" spans="2:5" ht="19.5" x14ac:dyDescent="0.3">
      <c r="B4" s="28" t="s">
        <v>35</v>
      </c>
    </row>
    <row r="5" spans="2:5" ht="19.5" x14ac:dyDescent="0.3">
      <c r="B5" s="28"/>
    </row>
    <row r="6" spans="2:5" ht="39.950000000000003" customHeight="1" thickBot="1" x14ac:dyDescent="0.45">
      <c r="B6" s="10" t="s">
        <v>14</v>
      </c>
    </row>
    <row r="7" spans="2:5" ht="27.6" customHeight="1" x14ac:dyDescent="0.4">
      <c r="B7" s="9" t="s">
        <v>31</v>
      </c>
    </row>
    <row r="8" spans="2:5" ht="23.45" customHeight="1" thickBot="1" x14ac:dyDescent="0.45">
      <c r="B8" s="6" t="s">
        <v>6</v>
      </c>
      <c r="C8" s="26"/>
      <c r="D8" s="18"/>
      <c r="E8" s="18"/>
    </row>
    <row r="9" spans="2:5" ht="36" customHeight="1" thickBot="1" x14ac:dyDescent="0.45">
      <c r="B9" s="8"/>
      <c r="C9" s="26"/>
      <c r="D9" s="18"/>
      <c r="E9" s="18"/>
    </row>
    <row r="10" spans="2:5" ht="32.450000000000003" customHeight="1" x14ac:dyDescent="0.4"/>
    <row r="11" spans="2:5" ht="39.950000000000003" customHeight="1" thickBot="1" x14ac:dyDescent="0.35">
      <c r="B11" s="10" t="s">
        <v>17</v>
      </c>
      <c r="E11" s="11" t="s">
        <v>16</v>
      </c>
    </row>
    <row r="12" spans="2:5" ht="21" x14ac:dyDescent="0.4">
      <c r="B12" s="33" t="s">
        <v>8</v>
      </c>
      <c r="C12" s="35" t="s">
        <v>5</v>
      </c>
      <c r="E12" s="12" t="s">
        <v>13</v>
      </c>
    </row>
    <row r="13" spans="2:5" ht="18.600000000000001" customHeight="1" thickBot="1" x14ac:dyDescent="0.45">
      <c r="B13" s="34"/>
      <c r="C13" s="36"/>
      <c r="E13" s="17" t="s">
        <v>34</v>
      </c>
    </row>
    <row r="14" spans="2:5" ht="40.700000000000003" customHeight="1" thickBot="1" x14ac:dyDescent="0.45">
      <c r="B14" s="13" t="s">
        <v>0</v>
      </c>
      <c r="C14" s="14"/>
      <c r="D14" s="1" t="s">
        <v>1</v>
      </c>
      <c r="E14" s="16" t="e">
        <f>C14*VLOOKUP($B$9,選択!$B$5:$I$15,2,FALSE)</f>
        <v>#N/A</v>
      </c>
    </row>
    <row r="15" spans="2:5" ht="40.700000000000003" customHeight="1" thickBot="1" x14ac:dyDescent="0.45">
      <c r="B15" s="13" t="s">
        <v>2</v>
      </c>
      <c r="C15" s="15"/>
      <c r="D15" s="1" t="s">
        <v>18</v>
      </c>
      <c r="E15" s="16" t="e">
        <f>C15*VLOOKUP($B$9,選択!$B$5:$I$15,3,FALSE)</f>
        <v>#N/A</v>
      </c>
    </row>
    <row r="16" spans="2:5" ht="40.700000000000003" customHeight="1" thickBot="1" x14ac:dyDescent="0.45">
      <c r="B16" s="13" t="s">
        <v>3</v>
      </c>
      <c r="C16" s="15"/>
      <c r="D16" s="1" t="s">
        <v>18</v>
      </c>
      <c r="E16" s="16" t="e">
        <f>C16*VLOOKUP($B$9,選択!$B$5:$I$15,4,FALSE)</f>
        <v>#N/A</v>
      </c>
    </row>
    <row r="17" spans="2:6" ht="40.700000000000003" customHeight="1" thickBot="1" x14ac:dyDescent="0.45">
      <c r="B17" s="13" t="s">
        <v>4</v>
      </c>
      <c r="C17" s="15"/>
      <c r="D17" s="1" t="s">
        <v>7</v>
      </c>
      <c r="E17" s="16" t="e">
        <f>C17*VLOOKUP($B$9,選択!$B$5:$I$15,5,FALSE)</f>
        <v>#N/A</v>
      </c>
    </row>
    <row r="18" spans="2:6" ht="40.700000000000003" customHeight="1" thickBot="1" x14ac:dyDescent="0.45">
      <c r="B18" s="13" t="s">
        <v>15</v>
      </c>
      <c r="C18" s="15"/>
      <c r="D18" s="1" t="s">
        <v>7</v>
      </c>
      <c r="E18" s="16" t="e">
        <f>C18*VLOOKUP($B$9,選択!$B$5:$I$15,6,FALSE)</f>
        <v>#N/A</v>
      </c>
    </row>
    <row r="19" spans="2:6" ht="40.700000000000003" customHeight="1" thickBot="1" x14ac:dyDescent="0.45">
      <c r="B19" s="13" t="s">
        <v>32</v>
      </c>
      <c r="C19" s="15"/>
      <c r="D19" s="1" t="s">
        <v>7</v>
      </c>
      <c r="E19" s="16" t="e">
        <f>C19*VLOOKUP($B$9,選択!$B$5:$I$15,7,FALSE)</f>
        <v>#N/A</v>
      </c>
    </row>
    <row r="21" spans="2:6" ht="28.7" customHeight="1" thickBot="1" x14ac:dyDescent="0.45"/>
    <row r="22" spans="2:6" ht="39" customHeight="1" thickBot="1" x14ac:dyDescent="0.45">
      <c r="B22" s="31" t="s">
        <v>33</v>
      </c>
      <c r="C22" s="2"/>
      <c r="D22" s="3"/>
      <c r="E22" s="20" t="e">
        <f>SUM(E14:E19)/1000</f>
        <v>#N/A</v>
      </c>
      <c r="F22" s="5" t="s">
        <v>37</v>
      </c>
    </row>
    <row r="23" spans="2:6" ht="9.75" customHeight="1" thickBot="1" x14ac:dyDescent="0.45">
      <c r="E23" s="4"/>
    </row>
    <row r="24" spans="2:6" ht="39" customHeight="1" thickBot="1" x14ac:dyDescent="0.45">
      <c r="B24" s="32" t="s">
        <v>39</v>
      </c>
      <c r="C24" s="37" t="s">
        <v>41</v>
      </c>
      <c r="D24" s="38"/>
      <c r="E24" s="30" t="e">
        <f>E22/0.014</f>
        <v>#N/A</v>
      </c>
      <c r="F24" s="5" t="s">
        <v>40</v>
      </c>
    </row>
    <row r="25" spans="2:6" ht="21" x14ac:dyDescent="0.4">
      <c r="B25" s="7"/>
    </row>
    <row r="26" spans="2:6" ht="21" x14ac:dyDescent="0.4">
      <c r="B26" s="7"/>
    </row>
  </sheetData>
  <mergeCells count="3">
    <mergeCell ref="B12:B13"/>
    <mergeCell ref="C12:C13"/>
    <mergeCell ref="C24:D24"/>
  </mergeCells>
  <phoneticPr fontId="2"/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8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選択!$B$4:$B$15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29"/>
  <sheetViews>
    <sheetView workbookViewId="0">
      <selection activeCell="F18" sqref="F18"/>
    </sheetView>
  </sheetViews>
  <sheetFormatPr defaultColWidth="8.875" defaultRowHeight="15.75" x14ac:dyDescent="0.4"/>
  <cols>
    <col min="1" max="1" width="8.875" style="1"/>
    <col min="2" max="2" width="20.125" style="1" bestFit="1" customWidth="1"/>
    <col min="3" max="8" width="17.875" style="1" customWidth="1"/>
    <col min="9" max="9" width="15.875" style="1" customWidth="1"/>
    <col min="10" max="16384" width="8.875" style="1"/>
  </cols>
  <sheetData>
    <row r="2" spans="2:9" x14ac:dyDescent="0.4">
      <c r="C2" s="39" t="s">
        <v>10</v>
      </c>
      <c r="D2" s="39"/>
      <c r="E2" s="39"/>
      <c r="F2" s="39"/>
      <c r="G2" s="39"/>
      <c r="H2" s="39"/>
      <c r="I2" s="39"/>
    </row>
    <row r="3" spans="2:9" x14ac:dyDescent="0.4">
      <c r="B3" s="21" t="s">
        <v>9</v>
      </c>
      <c r="C3" s="22" t="s">
        <v>11</v>
      </c>
      <c r="D3" s="22" t="s">
        <v>2</v>
      </c>
      <c r="E3" s="22" t="s">
        <v>3</v>
      </c>
      <c r="F3" s="22" t="s">
        <v>4</v>
      </c>
      <c r="G3" s="22" t="s">
        <v>15</v>
      </c>
      <c r="H3" s="22" t="s">
        <v>32</v>
      </c>
      <c r="I3" s="23"/>
    </row>
    <row r="4" spans="2:9" x14ac:dyDescent="0.4">
      <c r="B4" s="24"/>
      <c r="C4" s="21" t="s">
        <v>30</v>
      </c>
      <c r="D4" s="21" t="s">
        <v>12</v>
      </c>
      <c r="E4" s="21" t="s">
        <v>12</v>
      </c>
      <c r="F4" s="21" t="s">
        <v>12</v>
      </c>
      <c r="G4" s="21" t="s">
        <v>12</v>
      </c>
      <c r="H4" s="21" t="s">
        <v>12</v>
      </c>
      <c r="I4" s="21"/>
    </row>
    <row r="5" spans="2:9" x14ac:dyDescent="0.4">
      <c r="B5" s="24" t="s">
        <v>20</v>
      </c>
      <c r="C5" s="24">
        <v>0.60099999999999998</v>
      </c>
      <c r="D5" s="24">
        <v>2.23</v>
      </c>
      <c r="E5" s="24">
        <v>6.6</v>
      </c>
      <c r="F5" s="24">
        <v>2.4900000000000002</v>
      </c>
      <c r="G5" s="24">
        <v>2.58</v>
      </c>
      <c r="H5" s="24">
        <v>2.71</v>
      </c>
      <c r="I5" s="21"/>
    </row>
    <row r="6" spans="2:9" x14ac:dyDescent="0.4">
      <c r="B6" s="24" t="s">
        <v>21</v>
      </c>
      <c r="C6" s="24">
        <v>0.52200000000000002</v>
      </c>
      <c r="D6" s="24">
        <v>2.23</v>
      </c>
      <c r="E6" s="24">
        <v>6.6</v>
      </c>
      <c r="F6" s="24">
        <v>2.4900000000000002</v>
      </c>
      <c r="G6" s="24">
        <v>2.58</v>
      </c>
      <c r="H6" s="24">
        <v>2.71</v>
      </c>
      <c r="I6" s="24"/>
    </row>
    <row r="7" spans="2:9" x14ac:dyDescent="0.4">
      <c r="B7" s="24" t="s">
        <v>22</v>
      </c>
      <c r="C7" s="24">
        <v>0.441</v>
      </c>
      <c r="D7" s="24">
        <v>2.23</v>
      </c>
      <c r="E7" s="24">
        <v>6.6</v>
      </c>
      <c r="F7" s="24">
        <v>2.4900000000000002</v>
      </c>
      <c r="G7" s="24">
        <v>2.58</v>
      </c>
      <c r="H7" s="24">
        <v>2.71</v>
      </c>
      <c r="I7" s="24"/>
    </row>
    <row r="8" spans="2:9" x14ac:dyDescent="0.4">
      <c r="B8" s="24" t="s">
        <v>23</v>
      </c>
      <c r="C8" s="24">
        <v>0.42399999999999999</v>
      </c>
      <c r="D8" s="24">
        <v>2.23</v>
      </c>
      <c r="E8" s="24">
        <v>6.6</v>
      </c>
      <c r="F8" s="24">
        <v>2.4900000000000002</v>
      </c>
      <c r="G8" s="24">
        <v>2.58</v>
      </c>
      <c r="H8" s="24">
        <v>2.71</v>
      </c>
      <c r="I8" s="24"/>
    </row>
    <row r="9" spans="2:9" x14ac:dyDescent="0.4">
      <c r="B9" s="24" t="s">
        <v>24</v>
      </c>
      <c r="C9" s="24">
        <v>0.497</v>
      </c>
      <c r="D9" s="24">
        <v>2.23</v>
      </c>
      <c r="E9" s="24">
        <v>6.6</v>
      </c>
      <c r="F9" s="24">
        <v>2.4900000000000002</v>
      </c>
      <c r="G9" s="24">
        <v>2.58</v>
      </c>
      <c r="H9" s="24">
        <v>2.71</v>
      </c>
      <c r="I9" s="24"/>
    </row>
    <row r="10" spans="2:9" x14ac:dyDescent="0.4">
      <c r="B10" s="24" t="s">
        <v>25</v>
      </c>
      <c r="C10" s="24">
        <v>0.318</v>
      </c>
      <c r="D10" s="24">
        <v>2.23</v>
      </c>
      <c r="E10" s="24">
        <v>6.6</v>
      </c>
      <c r="F10" s="24">
        <v>2.4900000000000002</v>
      </c>
      <c r="G10" s="24">
        <v>2.58</v>
      </c>
      <c r="H10" s="24">
        <v>2.71</v>
      </c>
      <c r="I10" s="24"/>
    </row>
    <row r="11" spans="2:9" x14ac:dyDescent="0.4">
      <c r="B11" s="24" t="s">
        <v>26</v>
      </c>
      <c r="C11" s="24">
        <v>0.58499999999999996</v>
      </c>
      <c r="D11" s="24">
        <v>2.23</v>
      </c>
      <c r="E11" s="24">
        <v>6.6</v>
      </c>
      <c r="F11" s="24">
        <v>2.4900000000000002</v>
      </c>
      <c r="G11" s="24">
        <v>2.58</v>
      </c>
      <c r="H11" s="24">
        <v>2.71</v>
      </c>
      <c r="I11" s="24"/>
    </row>
    <row r="12" spans="2:9" x14ac:dyDescent="0.4">
      <c r="B12" s="24" t="s">
        <v>27</v>
      </c>
      <c r="C12" s="24">
        <v>0.40799999999999997</v>
      </c>
      <c r="D12" s="24">
        <v>2.23</v>
      </c>
      <c r="E12" s="24">
        <v>6.6</v>
      </c>
      <c r="F12" s="24">
        <v>2.4900000000000002</v>
      </c>
      <c r="G12" s="24">
        <v>2.58</v>
      </c>
      <c r="H12" s="24">
        <v>2.71</v>
      </c>
      <c r="I12" s="24"/>
    </row>
    <row r="13" spans="2:9" x14ac:dyDescent="0.4">
      <c r="B13" s="24" t="s">
        <v>28</v>
      </c>
      <c r="C13" s="27">
        <v>0.37</v>
      </c>
      <c r="D13" s="24">
        <v>2.23</v>
      </c>
      <c r="E13" s="24">
        <v>6.6</v>
      </c>
      <c r="F13" s="24">
        <v>2.4900000000000002</v>
      </c>
      <c r="G13" s="24">
        <v>2.58</v>
      </c>
      <c r="H13" s="24">
        <v>2.71</v>
      </c>
      <c r="I13" s="24"/>
    </row>
    <row r="14" spans="2:9" x14ac:dyDescent="0.4">
      <c r="B14" s="24" t="s">
        <v>29</v>
      </c>
      <c r="C14" s="24">
        <v>0.78700000000000003</v>
      </c>
      <c r="D14" s="24">
        <v>2.23</v>
      </c>
      <c r="E14" s="24">
        <v>6.6</v>
      </c>
      <c r="F14" s="24">
        <v>2.4900000000000002</v>
      </c>
      <c r="G14" s="24">
        <v>2.58</v>
      </c>
      <c r="H14" s="24">
        <v>2.71</v>
      </c>
      <c r="I14" s="24"/>
    </row>
    <row r="15" spans="2:9" x14ac:dyDescent="0.4">
      <c r="B15" s="29" t="s">
        <v>38</v>
      </c>
      <c r="C15" s="29"/>
      <c r="D15" s="29"/>
      <c r="E15" s="29"/>
      <c r="F15" s="29"/>
      <c r="G15" s="29"/>
      <c r="H15" s="29"/>
      <c r="I15" s="24"/>
    </row>
    <row r="17" spans="8:12" ht="20.45" customHeight="1" x14ac:dyDescent="0.4"/>
    <row r="18" spans="8:12" ht="20.45" customHeight="1" x14ac:dyDescent="0.4"/>
    <row r="19" spans="8:12" ht="20.45" customHeight="1" x14ac:dyDescent="0.4"/>
    <row r="20" spans="8:12" ht="20.45" customHeight="1" x14ac:dyDescent="0.4"/>
    <row r="21" spans="8:12" ht="20.45" customHeight="1" x14ac:dyDescent="0.4">
      <c r="H21" s="25"/>
      <c r="I21" s="25"/>
      <c r="J21" s="25"/>
      <c r="L21" s="25"/>
    </row>
    <row r="22" spans="8:12" ht="20.45" customHeight="1" x14ac:dyDescent="0.4">
      <c r="H22" s="25"/>
      <c r="I22" s="25"/>
      <c r="J22" s="25"/>
      <c r="L22" s="25"/>
    </row>
    <row r="23" spans="8:12" ht="20.45" customHeight="1" x14ac:dyDescent="0.4">
      <c r="H23" s="25"/>
      <c r="I23" s="25"/>
      <c r="J23" s="25"/>
      <c r="K23" s="25"/>
      <c r="L23" s="25"/>
    </row>
    <row r="24" spans="8:12" ht="20.45" customHeight="1" x14ac:dyDescent="0.4">
      <c r="H24" s="25"/>
      <c r="I24" s="25"/>
      <c r="J24" s="25"/>
      <c r="L24" s="25"/>
    </row>
    <row r="25" spans="8:12" ht="20.45" customHeight="1" x14ac:dyDescent="0.4">
      <c r="H25" s="25"/>
      <c r="I25" s="25"/>
      <c r="J25" s="25"/>
      <c r="L25" s="25"/>
    </row>
    <row r="26" spans="8:12" ht="20.45" customHeight="1" x14ac:dyDescent="0.4">
      <c r="H26" s="25"/>
      <c r="I26" s="25"/>
      <c r="J26" s="25"/>
      <c r="K26" s="25"/>
      <c r="L26" s="25"/>
    </row>
    <row r="27" spans="8:12" x14ac:dyDescent="0.4">
      <c r="H27" s="25"/>
      <c r="I27" s="25"/>
      <c r="J27" s="25"/>
      <c r="L27" s="25"/>
    </row>
    <row r="28" spans="8:12" x14ac:dyDescent="0.4">
      <c r="H28" s="25"/>
      <c r="I28" s="25"/>
      <c r="J28" s="25"/>
      <c r="L28" s="25"/>
    </row>
    <row r="29" spans="8:12" x14ac:dyDescent="0.4">
      <c r="H29" s="25"/>
      <c r="I29" s="25"/>
      <c r="J29" s="25"/>
      <c r="L29" s="25"/>
    </row>
  </sheetData>
  <mergeCells count="1">
    <mergeCell ref="C2:I2"/>
  </mergeCells>
  <phoneticPr fontId="2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4DB99D59C799F4E8E42F1DBBC7ACE4D" ma:contentTypeVersion="4" ma:contentTypeDescription="新しいドキュメントを作成します。" ma:contentTypeScope="" ma:versionID="9baafe5fd80819acbdc05e44a5cc0c8f">
  <xsd:schema xmlns:xsd="http://www.w3.org/2001/XMLSchema" xmlns:xs="http://www.w3.org/2001/XMLSchema" xmlns:p="http://schemas.microsoft.com/office/2006/metadata/properties" xmlns:ns2="3a847f35-a6dd-479c-b7ad-9d7e654750b7" targetNamespace="http://schemas.microsoft.com/office/2006/metadata/properties" ma:root="true" ma:fieldsID="cfadd05fa8757d001d7555eb3921c3f1" ns2:_="">
    <xsd:import namespace="3a847f35-a6dd-479c-b7ad-9d7e654750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847f35-a6dd-479c-b7ad-9d7e654750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79AC37-55B6-411C-A38B-D751D5191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847f35-a6dd-479c-b7ad-9d7e654750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F7B7A0-78E8-4612-BE0A-E8D0422D80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AEFAF1-B844-4222-9AA4-4BE677BC8FF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3a847f35-a6dd-479c-b7ad-9d7e654750b7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記入シート</vt:lpstr>
      <vt:lpstr>選択</vt:lpstr>
      <vt:lpstr>記入シート!Print_Area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2021-09-07T07:14:58Z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0x01010024DB99D59C799F4E8E42F1DBBC7ACE4D</vt:lpwstr>
  </property>
</Properties>
</file>